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om-030.sollenergi.se\Filer\SEOM\Avfall\Samhällsbyggnadsprocess\Bygglov\"/>
    </mc:Choice>
  </mc:AlternateContent>
  <bookViews>
    <workbookView xWindow="0" yWindow="0" windowWidth="20115" windowHeight="1138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7" i="1" l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6" i="1"/>
  <c r="J6" i="1" s="1"/>
  <c r="E9" i="1" l="1"/>
  <c r="F13" i="1" l="1"/>
  <c r="I13" i="1" s="1"/>
  <c r="F12" i="1"/>
  <c r="I12" i="1" s="1"/>
  <c r="F11" i="1"/>
  <c r="I11" i="1" s="1"/>
  <c r="E10" i="1" l="1"/>
  <c r="H10" i="1" s="1"/>
  <c r="E14" i="1" l="1"/>
  <c r="F6" i="1"/>
  <c r="I6" i="1" s="1"/>
  <c r="F10" i="1" l="1"/>
  <c r="I10" i="1" s="1"/>
  <c r="E6" i="1" l="1"/>
  <c r="H6" i="1" s="1"/>
  <c r="F7" i="1" l="1"/>
  <c r="I7" i="1" s="1"/>
  <c r="I14" i="1" l="1"/>
  <c r="F9" i="1" l="1"/>
  <c r="I9" i="1" s="1"/>
  <c r="D20" i="1"/>
  <c r="E21" i="1" l="1"/>
  <c r="G21" i="1" s="1"/>
  <c r="E20" i="1"/>
  <c r="G20" i="1" s="1"/>
  <c r="D21" i="1"/>
  <c r="I8" i="1" l="1"/>
  <c r="E13" i="1"/>
  <c r="H13" i="1" s="1"/>
  <c r="E8" i="1"/>
  <c r="H8" i="1" s="1"/>
  <c r="H9" i="1"/>
  <c r="E11" i="1"/>
  <c r="H11" i="1" s="1"/>
  <c r="E12" i="1"/>
  <c r="H12" i="1" s="1"/>
  <c r="E7" i="1"/>
  <c r="H7" i="1" s="1"/>
</calcChain>
</file>

<file path=xl/sharedStrings.xml><?xml version="1.0" encoding="utf-8"?>
<sst xmlns="http://schemas.openxmlformats.org/spreadsheetml/2006/main" count="48" uniqueCount="39">
  <si>
    <t>Beräkning uppkommet avfall</t>
  </si>
  <si>
    <t>Antal hh</t>
  </si>
  <si>
    <t>Med FNI av förpackningar och returpapper</t>
  </si>
  <si>
    <t>Matavfall</t>
  </si>
  <si>
    <t>Restavfall</t>
  </si>
  <si>
    <t>Pappersförpackningar</t>
  </si>
  <si>
    <t>Plast</t>
  </si>
  <si>
    <t>Metall</t>
  </si>
  <si>
    <t>Färgat glas</t>
  </si>
  <si>
    <t>Ofärgat glas</t>
  </si>
  <si>
    <t>Grovavfall</t>
  </si>
  <si>
    <t>Lägsta spannet</t>
  </si>
  <si>
    <t>Högsta spannet</t>
  </si>
  <si>
    <t xml:space="preserve">Motsv. antal kärl </t>
  </si>
  <si>
    <t>660 L kärl</t>
  </si>
  <si>
    <t>140 L kärl</t>
  </si>
  <si>
    <t>Volym lägst (liter)</t>
  </si>
  <si>
    <t>Volym högst (liter)</t>
  </si>
  <si>
    <t>Kärlstorlek</t>
  </si>
  <si>
    <t>returpapper</t>
  </si>
  <si>
    <t>Utan FNI</t>
  </si>
  <si>
    <t>1 st 660 L/10 hh</t>
  </si>
  <si>
    <t>*=66 L/hh</t>
  </si>
  <si>
    <t>Kärlstorlek, L</t>
  </si>
  <si>
    <t>Grovavfall, uppskattning Seom</t>
  </si>
  <si>
    <t>Källa: Handbok Avfallsutrymmen, AvfallSverige 2023</t>
  </si>
  <si>
    <t>Elkärl 660 L</t>
  </si>
  <si>
    <t>låg</t>
  </si>
  <si>
    <t>normal</t>
  </si>
  <si>
    <t>Volym låg (liter/v)</t>
  </si>
  <si>
    <t>Volym normal (liter/v)</t>
  </si>
  <si>
    <t>Ant. kärl låg volym</t>
  </si>
  <si>
    <t>Ant kärl normal volym</t>
  </si>
  <si>
    <t>hög</t>
  </si>
  <si>
    <t>Volym hög (l/v)</t>
  </si>
  <si>
    <t>Ant kärl hög</t>
  </si>
  <si>
    <t>veckohämtning</t>
  </si>
  <si>
    <t>Kommentar</t>
  </si>
  <si>
    <t>Antal hushåll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</si>
</sst>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1" xfId="0" applyFont="1" applyBorder="1"/>
    <xf numFmtId="0" fontId="4" fillId="0" borderId="0" xfId="0" applyFont="1"/>
    <xf numFmtId="0" fontId="2" fillId="0" borderId="1" xfId="0" applyFont="1" applyFill="1" applyBorder="1"/>
    <xf numFmtId="0" fontId="5" fillId="0" borderId="1" xfId="0" applyFont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Border="1"/>
    <xf numFmtId="1" fontId="2" fillId="0" borderId="3" xfId="0" applyNumberFormat="1" applyFont="1" applyFill="1" applyBorder="1"/>
    <xf numFmtId="0" fontId="2" fillId="0" borderId="4" xfId="0" applyFont="1" applyBorder="1"/>
    <xf numFmtId="164" fontId="0" fillId="0" borderId="4" xfId="0" applyNumberFormat="1" applyBorder="1" applyAlignment="1">
      <alignment horizontal="center"/>
    </xf>
    <xf numFmtId="0" fontId="2" fillId="0" borderId="5" xfId="0" applyFont="1" applyFill="1" applyBorder="1"/>
    <xf numFmtId="164" fontId="0" fillId="0" borderId="5" xfId="0" applyNumberFormat="1" applyBorder="1" applyAlignment="1">
      <alignment horizontal="center"/>
    </xf>
    <xf numFmtId="0" fontId="2" fillId="0" borderId="6" xfId="0" applyFont="1" applyBorder="1"/>
    <xf numFmtId="164" fontId="2" fillId="0" borderId="7" xfId="0" applyNumberFormat="1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0" fillId="0" borderId="4" xfId="0" applyBorder="1"/>
    <xf numFmtId="0" fontId="2" fillId="0" borderId="9" xfId="0" applyFont="1" applyFill="1" applyBorder="1"/>
    <xf numFmtId="0" fontId="0" fillId="0" borderId="5" xfId="0" applyBorder="1"/>
    <xf numFmtId="0" fontId="0" fillId="0" borderId="3" xfId="0" applyBorder="1"/>
    <xf numFmtId="0" fontId="0" fillId="0" borderId="4" xfId="0" applyFill="1" applyBorder="1"/>
    <xf numFmtId="0" fontId="0" fillId="0" borderId="5" xfId="0" applyFill="1" applyBorder="1"/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0" xfId="0" applyFill="1"/>
    <xf numFmtId="2" fontId="0" fillId="0" borderId="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7" sqref="I7"/>
    </sheetView>
  </sheetViews>
  <sheetFormatPr defaultRowHeight="15" x14ac:dyDescent="0.25"/>
  <cols>
    <col min="1" max="1" width="20.7109375" customWidth="1"/>
    <col min="2" max="2" width="15.140625" customWidth="1"/>
    <col min="3" max="3" width="14.7109375" bestFit="1" customWidth="1"/>
    <col min="4" max="4" width="21.42578125" customWidth="1"/>
    <col min="5" max="5" width="26.85546875" customWidth="1"/>
    <col min="6" max="6" width="24.140625" customWidth="1"/>
    <col min="7" max="7" width="21.85546875" customWidth="1"/>
    <col min="8" max="8" width="23.7109375" customWidth="1"/>
    <col min="9" max="9" width="20.7109375" bestFit="1" customWidth="1"/>
    <col min="10" max="10" width="16.85546875" customWidth="1"/>
    <col min="11" max="11" width="13.5703125" customWidth="1"/>
    <col min="12" max="12" width="24.28515625" bestFit="1" customWidth="1"/>
  </cols>
  <sheetData>
    <row r="1" spans="1:12" ht="18.75" x14ac:dyDescent="0.3">
      <c r="A1" s="1" t="s">
        <v>0</v>
      </c>
    </row>
    <row r="2" spans="1:12" ht="15.75" x14ac:dyDescent="0.25">
      <c r="A2" s="8" t="s">
        <v>25</v>
      </c>
    </row>
    <row r="3" spans="1:12" x14ac:dyDescent="0.25">
      <c r="A3" t="s">
        <v>38</v>
      </c>
      <c r="B3" s="2">
        <v>10</v>
      </c>
    </row>
    <row r="4" spans="1:12" ht="15.75" thickBot="1" x14ac:dyDescent="0.3">
      <c r="A4" s="6" t="s">
        <v>2</v>
      </c>
    </row>
    <row r="5" spans="1:12" x14ac:dyDescent="0.25">
      <c r="A5" s="3"/>
      <c r="B5" s="4" t="s">
        <v>27</v>
      </c>
      <c r="C5" s="4" t="s">
        <v>28</v>
      </c>
      <c r="D5" s="4" t="s">
        <v>33</v>
      </c>
      <c r="E5" s="15" t="s">
        <v>29</v>
      </c>
      <c r="F5" s="19" t="s">
        <v>30</v>
      </c>
      <c r="G5" s="23" t="s">
        <v>34</v>
      </c>
      <c r="H5" s="15" t="s">
        <v>31</v>
      </c>
      <c r="I5" s="19" t="s">
        <v>32</v>
      </c>
      <c r="J5" s="17" t="s">
        <v>35</v>
      </c>
      <c r="K5" s="4" t="s">
        <v>23</v>
      </c>
      <c r="L5" s="9" t="s">
        <v>37</v>
      </c>
    </row>
    <row r="6" spans="1:12" x14ac:dyDescent="0.25">
      <c r="A6" s="12" t="s">
        <v>19</v>
      </c>
      <c r="B6" s="7">
        <v>5</v>
      </c>
      <c r="C6" s="7">
        <v>5</v>
      </c>
      <c r="D6" s="4">
        <v>10</v>
      </c>
      <c r="E6" s="22">
        <f>$B$3*B6</f>
        <v>50</v>
      </c>
      <c r="F6" s="32">
        <f>$B$3*C6</f>
        <v>50</v>
      </c>
      <c r="G6" s="24">
        <f>$B$3*D6</f>
        <v>100</v>
      </c>
      <c r="H6" s="16">
        <f t="shared" ref="H6:H11" si="0">E6/K6</f>
        <v>0.13513513513513514</v>
      </c>
      <c r="I6" s="20">
        <f t="shared" ref="I6:I10" si="1">F6/K6</f>
        <v>0.13513513513513514</v>
      </c>
      <c r="J6" s="18">
        <f>G6/K6</f>
        <v>0.27027027027027029</v>
      </c>
      <c r="K6" s="3">
        <v>370</v>
      </c>
      <c r="L6" s="12" t="s">
        <v>36</v>
      </c>
    </row>
    <row r="7" spans="1:12" x14ac:dyDescent="0.25">
      <c r="A7" s="12" t="s">
        <v>4</v>
      </c>
      <c r="B7" s="3">
        <v>40</v>
      </c>
      <c r="C7" s="10">
        <v>55</v>
      </c>
      <c r="D7" s="4">
        <v>65</v>
      </c>
      <c r="E7" s="22">
        <f t="shared" ref="E7:F13" si="2">$B$3*B7</f>
        <v>400</v>
      </c>
      <c r="F7" s="32">
        <f t="shared" si="2"/>
        <v>550</v>
      </c>
      <c r="G7" s="24">
        <f t="shared" ref="G7:G13" si="3">$B$3*D7</f>
        <v>650</v>
      </c>
      <c r="H7" s="16">
        <f t="shared" si="0"/>
        <v>0.60606060606060608</v>
      </c>
      <c r="I7" s="20">
        <f t="shared" si="1"/>
        <v>0.83333333333333337</v>
      </c>
      <c r="J7" s="18">
        <f t="shared" ref="J7:J13" si="4">G7/K7</f>
        <v>0.98484848484848486</v>
      </c>
      <c r="K7" s="3">
        <v>660</v>
      </c>
      <c r="L7" s="12" t="s">
        <v>36</v>
      </c>
    </row>
    <row r="8" spans="1:12" x14ac:dyDescent="0.25">
      <c r="A8" s="12" t="s">
        <v>3</v>
      </c>
      <c r="B8" s="3">
        <v>5</v>
      </c>
      <c r="C8" s="3">
        <v>10</v>
      </c>
      <c r="D8" s="4">
        <v>15</v>
      </c>
      <c r="E8" s="22">
        <f t="shared" si="2"/>
        <v>50</v>
      </c>
      <c r="F8" s="32">
        <f t="shared" si="2"/>
        <v>100</v>
      </c>
      <c r="G8" s="24">
        <f t="shared" si="3"/>
        <v>150</v>
      </c>
      <c r="H8" s="16">
        <f t="shared" si="0"/>
        <v>0.35714285714285715</v>
      </c>
      <c r="I8" s="20">
        <f t="shared" si="1"/>
        <v>0.7142857142857143</v>
      </c>
      <c r="J8" s="18">
        <f t="shared" si="4"/>
        <v>1.0714285714285714</v>
      </c>
      <c r="K8" s="3">
        <v>140</v>
      </c>
      <c r="L8" s="12" t="s">
        <v>36</v>
      </c>
    </row>
    <row r="9" spans="1:12" s="30" customFormat="1" x14ac:dyDescent="0.25">
      <c r="A9" s="12" t="s">
        <v>5</v>
      </c>
      <c r="B9" s="12">
        <v>30</v>
      </c>
      <c r="C9" s="12">
        <v>50</v>
      </c>
      <c r="D9" s="9">
        <v>60</v>
      </c>
      <c r="E9" s="26">
        <f t="shared" si="2"/>
        <v>300</v>
      </c>
      <c r="F9" s="33">
        <f t="shared" si="2"/>
        <v>500</v>
      </c>
      <c r="G9" s="27">
        <f t="shared" si="3"/>
        <v>600</v>
      </c>
      <c r="H9" s="28">
        <f t="shared" si="0"/>
        <v>0.45454545454545453</v>
      </c>
      <c r="I9" s="21">
        <f t="shared" si="1"/>
        <v>0.75757575757575757</v>
      </c>
      <c r="J9" s="29">
        <f t="shared" si="4"/>
        <v>0.90909090909090906</v>
      </c>
      <c r="K9" s="12">
        <v>660</v>
      </c>
      <c r="L9" s="12" t="s">
        <v>36</v>
      </c>
    </row>
    <row r="10" spans="1:12" s="30" customFormat="1" x14ac:dyDescent="0.25">
      <c r="A10" s="12" t="s">
        <v>6</v>
      </c>
      <c r="B10" s="12">
        <v>15</v>
      </c>
      <c r="C10" s="12">
        <v>30</v>
      </c>
      <c r="D10" s="9">
        <v>40</v>
      </c>
      <c r="E10" s="26">
        <f t="shared" si="2"/>
        <v>150</v>
      </c>
      <c r="F10" s="33">
        <f t="shared" si="2"/>
        <v>300</v>
      </c>
      <c r="G10" s="27">
        <f t="shared" si="3"/>
        <v>400</v>
      </c>
      <c r="H10" s="28">
        <f t="shared" si="0"/>
        <v>0.22727272727272727</v>
      </c>
      <c r="I10" s="21">
        <f t="shared" si="1"/>
        <v>0.45454545454545453</v>
      </c>
      <c r="J10" s="31">
        <f t="shared" si="4"/>
        <v>0.60606060606060608</v>
      </c>
      <c r="K10" s="12">
        <v>660</v>
      </c>
      <c r="L10" s="12" t="s">
        <v>36</v>
      </c>
    </row>
    <row r="11" spans="1:12" x14ac:dyDescent="0.25">
      <c r="A11" s="12" t="s">
        <v>7</v>
      </c>
      <c r="B11" s="3">
        <v>1</v>
      </c>
      <c r="C11" s="3">
        <v>2</v>
      </c>
      <c r="D11" s="4">
        <v>3</v>
      </c>
      <c r="E11" s="22">
        <f t="shared" si="2"/>
        <v>10</v>
      </c>
      <c r="F11" s="32">
        <f t="shared" si="2"/>
        <v>20</v>
      </c>
      <c r="G11" s="24">
        <f t="shared" si="3"/>
        <v>30</v>
      </c>
      <c r="H11" s="28">
        <f t="shared" si="0"/>
        <v>5.2631578947368418E-2</v>
      </c>
      <c r="I11" s="21">
        <f>F11/K11</f>
        <v>0.10526315789473684</v>
      </c>
      <c r="J11" s="18">
        <f t="shared" si="4"/>
        <v>0.15789473684210525</v>
      </c>
      <c r="K11" s="12">
        <v>190</v>
      </c>
      <c r="L11" s="12" t="s">
        <v>36</v>
      </c>
    </row>
    <row r="12" spans="1:12" x14ac:dyDescent="0.25">
      <c r="A12" s="12" t="s">
        <v>8</v>
      </c>
      <c r="B12" s="3">
        <v>1</v>
      </c>
      <c r="C12" s="3">
        <v>2</v>
      </c>
      <c r="D12" s="4">
        <v>3</v>
      </c>
      <c r="E12" s="22">
        <f t="shared" si="2"/>
        <v>10</v>
      </c>
      <c r="F12" s="32">
        <f t="shared" si="2"/>
        <v>20</v>
      </c>
      <c r="G12" s="24">
        <f t="shared" si="3"/>
        <v>30</v>
      </c>
      <c r="H12" s="28">
        <f t="shared" ref="H12:H13" si="5">E12/K12</f>
        <v>5.2631578947368418E-2</v>
      </c>
      <c r="I12" s="21">
        <f t="shared" ref="I12:I13" si="6">F12/K12</f>
        <v>0.10526315789473684</v>
      </c>
      <c r="J12" s="18">
        <f t="shared" si="4"/>
        <v>0.15789473684210525</v>
      </c>
      <c r="K12" s="12">
        <v>190</v>
      </c>
      <c r="L12" s="12" t="s">
        <v>36</v>
      </c>
    </row>
    <row r="13" spans="1:12" ht="15.75" thickBot="1" x14ac:dyDescent="0.3">
      <c r="A13" s="12" t="s">
        <v>9</v>
      </c>
      <c r="B13" s="3">
        <v>1</v>
      </c>
      <c r="C13" s="3">
        <v>2</v>
      </c>
      <c r="D13" s="4">
        <v>3</v>
      </c>
      <c r="E13" s="22">
        <f t="shared" si="2"/>
        <v>10</v>
      </c>
      <c r="F13" s="34">
        <f t="shared" si="2"/>
        <v>20</v>
      </c>
      <c r="G13" s="24">
        <f t="shared" si="3"/>
        <v>30</v>
      </c>
      <c r="H13" s="28">
        <f t="shared" si="5"/>
        <v>5.2631578947368418E-2</v>
      </c>
      <c r="I13" s="21">
        <f t="shared" si="6"/>
        <v>0.10526315789473684</v>
      </c>
      <c r="J13" s="18">
        <f t="shared" si="4"/>
        <v>0.15789473684210525</v>
      </c>
      <c r="K13" s="12">
        <v>190</v>
      </c>
      <c r="L13" s="12" t="s">
        <v>36</v>
      </c>
    </row>
    <row r="14" spans="1:12" x14ac:dyDescent="0.25">
      <c r="A14" s="12" t="s">
        <v>10</v>
      </c>
      <c r="B14" s="3">
        <v>0.13</v>
      </c>
      <c r="C14" s="3"/>
      <c r="D14" s="4"/>
      <c r="E14" s="3">
        <f>B3*66</f>
        <v>660</v>
      </c>
      <c r="F14" s="25"/>
      <c r="G14" s="3"/>
      <c r="H14" s="3"/>
      <c r="I14" s="14">
        <f>E14/K14</f>
        <v>0.66</v>
      </c>
      <c r="J14" s="3"/>
      <c r="K14" s="12">
        <v>1000</v>
      </c>
      <c r="L14" s="12"/>
    </row>
    <row r="15" spans="1:12" x14ac:dyDescent="0.25">
      <c r="A15" s="11" t="s">
        <v>26</v>
      </c>
      <c r="I15" s="11"/>
    </row>
    <row r="16" spans="1:12" x14ac:dyDescent="0.25">
      <c r="A16" s="13"/>
      <c r="I16" s="13"/>
    </row>
    <row r="17" spans="1:8" x14ac:dyDescent="0.25">
      <c r="A17" s="6" t="s">
        <v>20</v>
      </c>
    </row>
    <row r="18" spans="1:8" x14ac:dyDescent="0.25">
      <c r="A18" t="s">
        <v>1</v>
      </c>
    </row>
    <row r="19" spans="1:8" x14ac:dyDescent="0.25">
      <c r="A19" s="3"/>
      <c r="B19" s="4" t="s">
        <v>11</v>
      </c>
      <c r="C19" s="4" t="s">
        <v>12</v>
      </c>
      <c r="D19" s="4" t="s">
        <v>16</v>
      </c>
      <c r="E19" s="4" t="s">
        <v>17</v>
      </c>
      <c r="F19" s="4"/>
      <c r="G19" s="4" t="s">
        <v>13</v>
      </c>
      <c r="H19" s="4" t="s">
        <v>18</v>
      </c>
    </row>
    <row r="20" spans="1:8" x14ac:dyDescent="0.25">
      <c r="A20" s="3" t="s">
        <v>4</v>
      </c>
      <c r="B20" s="3">
        <v>60</v>
      </c>
      <c r="C20" s="3">
        <v>75</v>
      </c>
      <c r="D20" s="3">
        <f>$B$3*B20</f>
        <v>600</v>
      </c>
      <c r="E20" s="3">
        <f>$B$3*C20</f>
        <v>750</v>
      </c>
      <c r="F20" s="3"/>
      <c r="G20" s="5">
        <f>E20/660</f>
        <v>1.1363636363636365</v>
      </c>
      <c r="H20" s="3" t="s">
        <v>14</v>
      </c>
    </row>
    <row r="21" spans="1:8" x14ac:dyDescent="0.25">
      <c r="A21" s="3" t="s">
        <v>3</v>
      </c>
      <c r="B21" s="3">
        <v>10</v>
      </c>
      <c r="C21" s="3">
        <v>15</v>
      </c>
      <c r="D21" s="3">
        <f t="shared" ref="D21" si="7">$B$3*B21</f>
        <v>100</v>
      </c>
      <c r="E21" s="3">
        <f>$B$3*C21</f>
        <v>150</v>
      </c>
      <c r="F21" s="3"/>
      <c r="G21" s="5">
        <f>E21/140</f>
        <v>1.0714285714285714</v>
      </c>
      <c r="H21" s="3" t="s">
        <v>15</v>
      </c>
    </row>
    <row r="24" spans="1:8" x14ac:dyDescent="0.25">
      <c r="A24" t="s">
        <v>24</v>
      </c>
    </row>
    <row r="25" spans="1:8" x14ac:dyDescent="0.25">
      <c r="A25" t="s">
        <v>21</v>
      </c>
      <c r="B25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Dalhielm</dc:creator>
  <cp:lastModifiedBy>Klara Dalhielm</cp:lastModifiedBy>
  <dcterms:created xsi:type="dcterms:W3CDTF">2021-09-22T13:29:37Z</dcterms:created>
  <dcterms:modified xsi:type="dcterms:W3CDTF">2024-06-26T09:27:29Z</dcterms:modified>
</cp:coreProperties>
</file>